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228270a0aba14de/SSRK Östra/Jaktprov Retriever/B-prov/"/>
    </mc:Choice>
  </mc:AlternateContent>
  <xr:revisionPtr revIDLastSave="40" documentId="13_ncr:1_{B0D12EB7-E086-4CB0-9E7F-53DA52C64914}" xr6:coauthVersionLast="47" xr6:coauthVersionMax="47" xr10:uidLastSave="{42C42548-CF92-4BCC-898B-88A42BADE405}"/>
  <bookViews>
    <workbookView xWindow="17460" yWindow="435" windowWidth="19950" windowHeight="19815" xr2:uid="{D3859A6A-9C74-44E4-90F5-77C376E35B91}"/>
  </bookViews>
  <sheets>
    <sheet name="Budget B-prov - UTFALL" sheetId="1" r:id="rId1"/>
    <sheet name="Ekonomisk Redovisning B-prov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F32" i="1" l="1"/>
  <c r="E21" i="1" l="1"/>
  <c r="E20" i="1"/>
  <c r="E17" i="1"/>
  <c r="D29" i="3"/>
  <c r="D36" i="3" s="1"/>
  <c r="D33" i="3"/>
  <c r="D34" i="3" s="1"/>
  <c r="E16" i="3"/>
  <c r="E10" i="3"/>
  <c r="D26" i="1"/>
  <c r="E26" i="1" s="1"/>
  <c r="D25" i="1"/>
  <c r="E25" i="1" s="1"/>
  <c r="E29" i="1"/>
  <c r="E16" i="1"/>
  <c r="E31" i="1"/>
  <c r="E30" i="1"/>
  <c r="E28" i="1"/>
  <c r="E27" i="1"/>
  <c r="E24" i="1"/>
  <c r="E15" i="1"/>
  <c r="E10" i="1"/>
  <c r="E13" i="1" s="1"/>
  <c r="E33" i="1" l="1"/>
  <c r="E34" i="1" s="1"/>
  <c r="D37" i="3"/>
</calcChain>
</file>

<file path=xl/sharedStrings.xml><?xml version="1.0" encoding="utf-8"?>
<sst xmlns="http://schemas.openxmlformats.org/spreadsheetml/2006/main" count="222" uniqueCount="137">
  <si>
    <t>I budgeten räknar du med alla intäkter och kostnader.</t>
  </si>
  <si>
    <t xml:space="preserve">Prov: </t>
  </si>
  <si>
    <t xml:space="preserve">Datum </t>
  </si>
  <si>
    <t>Provledare:</t>
  </si>
  <si>
    <t>Kommissarie:</t>
  </si>
  <si>
    <t>#</t>
  </si>
  <si>
    <t>Antal</t>
  </si>
  <si>
    <t>Pris</t>
  </si>
  <si>
    <t xml:space="preserve">Budget </t>
  </si>
  <si>
    <t>1.</t>
  </si>
  <si>
    <t xml:space="preserve">Anmälningsavgifter NKL/ÖKL/EKL </t>
  </si>
  <si>
    <t>2.</t>
  </si>
  <si>
    <t>Försäljning av vilt</t>
  </si>
  <si>
    <t>3.</t>
  </si>
  <si>
    <t>Övriga inkomster</t>
  </si>
  <si>
    <t>Summa intäkter:</t>
  </si>
  <si>
    <t>4.</t>
  </si>
  <si>
    <t>5.</t>
  </si>
  <si>
    <r>
      <t xml:space="preserve">Vilt </t>
    </r>
    <r>
      <rPr>
        <sz val="9"/>
        <rFont val="Calibri"/>
        <family val="2"/>
        <scheme val="minor"/>
      </rPr>
      <t>(genomsnittspris)</t>
    </r>
  </si>
  <si>
    <t>6.</t>
  </si>
  <si>
    <t>Kost, lunch+fika för funktionärer, domare provledning</t>
  </si>
  <si>
    <t>7.</t>
  </si>
  <si>
    <r>
      <t xml:space="preserve">Middag </t>
    </r>
    <r>
      <rPr>
        <sz val="9"/>
        <rFont val="Calibri"/>
        <family val="2"/>
        <scheme val="minor"/>
      </rPr>
      <t>(domare+provledning max ett glas vin/person)</t>
    </r>
  </si>
  <si>
    <t>8.</t>
  </si>
  <si>
    <t>Övrig kostnad enligt kvitto</t>
  </si>
  <si>
    <t>9.</t>
  </si>
  <si>
    <t>Present till domare, markägare.</t>
  </si>
  <si>
    <t>10.</t>
  </si>
  <si>
    <t>Porto/admin</t>
  </si>
  <si>
    <t>11.</t>
  </si>
  <si>
    <t>Logi</t>
  </si>
  <si>
    <t>12.</t>
  </si>
  <si>
    <t>Resekostnad domare tex flyg,tåg</t>
  </si>
  <si>
    <t>13.</t>
  </si>
  <si>
    <t>Domararvode</t>
  </si>
  <si>
    <t>14A.</t>
  </si>
  <si>
    <r>
      <t xml:space="preserve">Arbetsgivaravgift 31,42% på domararvodet </t>
    </r>
    <r>
      <rPr>
        <sz val="9"/>
        <rFont val="Calibri"/>
        <family val="2"/>
        <scheme val="minor"/>
      </rPr>
      <t>(normalfall)</t>
    </r>
  </si>
  <si>
    <t>14B.</t>
  </si>
  <si>
    <r>
      <t xml:space="preserve">Arbetsgivaravgift 10,21% på domararvodet </t>
    </r>
    <r>
      <rPr>
        <sz val="9"/>
        <rFont val="Calibri"/>
        <family val="2"/>
        <scheme val="minor"/>
      </rPr>
      <t>(pensionär)</t>
    </r>
  </si>
  <si>
    <t>15.</t>
  </si>
  <si>
    <t>Resekostnad  domare (antal mil)</t>
  </si>
  <si>
    <t>16.</t>
  </si>
  <si>
    <t>Resekostnad provledare (antal mil)</t>
  </si>
  <si>
    <t>17.</t>
  </si>
  <si>
    <t>Resekostnad kommissarie (antal mil)</t>
  </si>
  <si>
    <t>18.</t>
  </si>
  <si>
    <t>19.</t>
  </si>
  <si>
    <t>Summa kostnader:</t>
  </si>
  <si>
    <t>Resultat:</t>
  </si>
  <si>
    <t>Namn:</t>
  </si>
  <si>
    <t>Begärt förskott:</t>
  </si>
  <si>
    <r>
      <t xml:space="preserve">Till PG, BG eller konto </t>
    </r>
    <r>
      <rPr>
        <i/>
        <sz val="11"/>
        <rFont val="Calibri"/>
        <family val="2"/>
        <scheme val="minor"/>
      </rPr>
      <t>(glöm inte clearingnummer)</t>
    </r>
  </si>
  <si>
    <t>Förklaring till de olika posterna</t>
  </si>
  <si>
    <t>Här fyller du antalet startade för provet</t>
  </si>
  <si>
    <t>Om ni säljer vilt efter provets genomförande, anger ni det här</t>
  </si>
  <si>
    <t>Tex. om ni säljer lunch till startande och medföljare</t>
  </si>
  <si>
    <t>Det här är en sammanslagen schablonkostnad  per styck (skott 200 kr, 500 kr, protokoll 3 kr styck, rosetter 5*30)</t>
  </si>
  <si>
    <t>Räkna på hur mycket vilt du tror kommer gå till provet. Se även "Norrbloms Viltberäkning"</t>
  </si>
  <si>
    <t>Beräkna ca 150:-/ person  för lunch/fika mm som går åt under dagen till alla funktionärer</t>
  </si>
  <si>
    <t>Kostnad för domarmiddag vid 2-dagars prov</t>
  </si>
  <si>
    <t>För oförutsedda utgifter som kan uppstå</t>
  </si>
  <si>
    <t>Inköp av domargåva och markägargåva av enklare art - ej alkohol</t>
  </si>
  <si>
    <t>Avser porto för att skicka redovisningen till kassören och ev. övriga adminkostnader</t>
  </si>
  <si>
    <t>Om ni behöver boka enklare logi för domare och provledning i närheten av provplatsen</t>
  </si>
  <si>
    <t>Domarens reskostnad om inte egen bil nyttjas</t>
  </si>
  <si>
    <t>För B-prov är arvodet fastställt till 1 250:- av SSRK Hs</t>
  </si>
  <si>
    <r>
      <t xml:space="preserve">Beräkningsformel beroende på domarens ålder -  vanligast - </t>
    </r>
    <r>
      <rPr>
        <b/>
        <sz val="11"/>
        <color theme="1"/>
        <rFont val="Calibri"/>
        <family val="2"/>
        <scheme val="minor"/>
      </rPr>
      <t xml:space="preserve">endast 14A eller B </t>
    </r>
    <r>
      <rPr>
        <sz val="11"/>
        <color theme="1"/>
        <rFont val="Calibri"/>
        <family val="2"/>
        <scheme val="minor"/>
      </rPr>
      <t>ska kryssas i</t>
    </r>
  </si>
  <si>
    <t>Beräkningsformel beroende på domarens ålder - en lägre avgift för pensionärer</t>
  </si>
  <si>
    <t>Räkna ut hur långt domaren har ToR och skriv i rutan för antal - skattefri milers. 25:00/mil</t>
  </si>
  <si>
    <t>Räkna ut hur långt provledaren har ToR x 2 och skriv i rutan för antal - skattefri milers. 25:-/mil</t>
  </si>
  <si>
    <t>Räkna ut hur långt kommissarien har ToR x 2 och skriv i rutan för antal - skattefri milers. 25:-/mil</t>
  </si>
  <si>
    <t>Skriv i antalet startande hundar - detta är en avgift vi senare måste betala till SSRK Hs</t>
  </si>
  <si>
    <t>Skriv i antalet startande hundar - detta är en avgift vi senare måste betala till SKK</t>
  </si>
  <si>
    <t>Övrig information</t>
  </si>
  <si>
    <r>
      <rPr>
        <b/>
        <sz val="18"/>
        <color indexed="8"/>
        <rFont val="Calibri"/>
        <family val="2"/>
        <scheme val="minor"/>
      </rPr>
      <t xml:space="preserve">Ekonomisk redovisning </t>
    </r>
    <r>
      <rPr>
        <b/>
        <sz val="18"/>
        <rFont val="Calibri"/>
        <family val="2"/>
        <scheme val="minor"/>
      </rPr>
      <t xml:space="preserve"> B-prov</t>
    </r>
  </si>
  <si>
    <t>Här redovisar du de faktiska utgifterna</t>
  </si>
  <si>
    <t>Summa</t>
  </si>
  <si>
    <r>
      <t xml:space="preserve">Skott/protokoll/rosett  </t>
    </r>
    <r>
      <rPr>
        <sz val="9"/>
        <rFont val="Calibri"/>
        <family val="2"/>
        <scheme val="minor"/>
      </rPr>
      <t>(schablon)</t>
    </r>
  </si>
  <si>
    <t>Summa utgifter:</t>
  </si>
  <si>
    <t>Beräkning av skuld eller fordran</t>
  </si>
  <si>
    <t>14.</t>
  </si>
  <si>
    <t>Uttaget förskott</t>
  </si>
  <si>
    <t>Intäkter enligt ovan</t>
  </si>
  <si>
    <t>SUMMA:</t>
  </si>
  <si>
    <t>Avgår utgifter enligt ovan</t>
  </si>
  <si>
    <r>
      <rPr>
        <b/>
        <sz val="11"/>
        <color rgb="FFFF0000"/>
        <rFont val="Calibri"/>
        <family val="2"/>
        <scheme val="minor"/>
      </rPr>
      <t>SKULD</t>
    </r>
    <r>
      <rPr>
        <b/>
        <sz val="11"/>
        <color theme="1"/>
        <rFont val="Calibri"/>
        <family val="2"/>
        <scheme val="minor"/>
      </rPr>
      <t xml:space="preserve"> eller FORDRAN:</t>
    </r>
  </si>
  <si>
    <r>
      <t xml:space="preserve">Om </t>
    </r>
    <r>
      <rPr>
        <b/>
        <sz val="11"/>
        <color rgb="FFFF0000"/>
        <rFont val="Calibri"/>
        <family val="2"/>
        <scheme val="minor"/>
      </rPr>
      <t>SKULD</t>
    </r>
    <r>
      <rPr>
        <sz val="11"/>
        <rFont val="Calibri"/>
        <family val="2"/>
        <scheme val="minor"/>
      </rPr>
      <t xml:space="preserve"> uppstår - </t>
    </r>
    <r>
      <rPr>
        <b/>
        <sz val="11"/>
        <rFont val="Calibri"/>
        <family val="2"/>
        <scheme val="minor"/>
      </rPr>
      <t>betala</t>
    </r>
    <r>
      <rPr>
        <sz val="11"/>
        <rFont val="Calibri"/>
        <family val="2"/>
        <scheme val="minor"/>
      </rPr>
      <t xml:space="preserve"> in beloppet till SSRK Östras </t>
    </r>
    <r>
      <rPr>
        <b/>
        <sz val="11"/>
        <rFont val="Calibri"/>
        <family val="2"/>
        <scheme val="minor"/>
      </rPr>
      <t>BG nr: 5222-0944</t>
    </r>
  </si>
  <si>
    <t>Märk betalningen med ditt namn och provets namn</t>
  </si>
  <si>
    <r>
      <t xml:space="preserve">Om du får en </t>
    </r>
    <r>
      <rPr>
        <b/>
        <sz val="11"/>
        <rFont val="Calibri"/>
        <family val="2"/>
        <scheme val="minor"/>
      </rPr>
      <t>FORDRAN</t>
    </r>
    <r>
      <rPr>
        <sz val="11"/>
        <rFont val="Calibri"/>
        <family val="2"/>
        <scheme val="minor"/>
      </rPr>
      <t xml:space="preserve"> - ange ditt namn och vilket konto pengarna ska sättas in på.</t>
    </r>
  </si>
  <si>
    <t>Underlag MÅSTE finnas till samtliga utgifter!!!</t>
  </si>
  <si>
    <r>
      <t xml:space="preserve">PG, BG eller konto </t>
    </r>
    <r>
      <rPr>
        <i/>
        <sz val="11"/>
        <rFont val="Calibri"/>
        <family val="2"/>
        <scheme val="minor"/>
      </rPr>
      <t>(glöm inte clearingnummer)</t>
    </r>
  </si>
  <si>
    <t>Här fyller du i summan för vilt ni sålt</t>
  </si>
  <si>
    <t>Om ni sålt tex. lunch till startande och medföljare</t>
  </si>
  <si>
    <t>Skriv i det utbetalda förskottet</t>
  </si>
  <si>
    <t>Summan ska komma upp automatiskt - dubbelkolla alltid!</t>
  </si>
  <si>
    <t>Efter avslutat prov ska redovisningen inkl. alla underlag och kvitton skickas till:</t>
  </si>
  <si>
    <r>
      <t xml:space="preserve">Skott/protokoll/rosett </t>
    </r>
    <r>
      <rPr>
        <sz val="9"/>
        <color rgb="FF000000"/>
        <rFont val="Calibri"/>
        <family val="2"/>
      </rPr>
      <t>(schablon)</t>
    </r>
    <r>
      <rPr>
        <sz val="11"/>
        <color rgb="FF000000"/>
        <rFont val="Calibri"/>
      </rPr>
      <t xml:space="preserve"> - per klass (nkl,ökl,ekl)</t>
    </r>
  </si>
  <si>
    <t>UTFALL</t>
  </si>
  <si>
    <t>20.</t>
  </si>
  <si>
    <t>Underlag måste finnas till alla kostnader vid slutredovisning - se fliken Ekonomisk Redovisning!</t>
  </si>
  <si>
    <t>Budgeten mejlar du till bitr. jaktprovssekreterare för godkännande.</t>
  </si>
  <si>
    <t>När du fått den godkänd kan du begära förskott av kassören - bifoga budgeten som underlag.</t>
  </si>
  <si>
    <r>
      <t>Efter genomförd Tävling fyller Du i de faktiska kostnaderna i kolumnen -</t>
    </r>
    <r>
      <rPr>
        <b/>
        <sz val="11"/>
        <color theme="1"/>
        <rFont val="Calibri"/>
        <family val="2"/>
        <scheme val="minor"/>
      </rPr>
      <t xml:space="preserve"> UTFALL</t>
    </r>
    <r>
      <rPr>
        <sz val="11"/>
        <color theme="1"/>
        <rFont val="Calibri"/>
        <family val="2"/>
        <scheme val="minor"/>
      </rPr>
      <t>.</t>
    </r>
  </si>
  <si>
    <t xml:space="preserve">Det här gör vi för att kunna följa upp varje prov på ett överskådligt sätt. </t>
  </si>
  <si>
    <t>STORT TACK FÖR DIN HJÄLP!</t>
  </si>
  <si>
    <t>Kassör</t>
  </si>
  <si>
    <t>Dorothea Bexelius</t>
  </si>
  <si>
    <t>E-post: kassor@ssrkostra.se</t>
  </si>
  <si>
    <t>Tel: 076-133 36 96</t>
  </si>
  <si>
    <r>
      <t xml:space="preserve">Namn på </t>
    </r>
    <r>
      <rPr>
        <b/>
        <sz val="11"/>
        <rFont val="Calibri"/>
        <family val="2"/>
        <scheme val="minor"/>
      </rPr>
      <t>ALLA</t>
    </r>
    <r>
      <rPr>
        <b/>
        <sz val="11"/>
        <color theme="1"/>
        <rFont val="Calibri"/>
        <family val="2"/>
        <scheme val="minor"/>
      </rPr>
      <t xml:space="preserve"> funktionärer som hjälpt till på Tävlingen</t>
    </r>
  </si>
  <si>
    <t>Kvitto nr / Ev. kommentar</t>
  </si>
  <si>
    <t>Kvitton för utlägg</t>
  </si>
  <si>
    <t>Reseräkning - Domare</t>
  </si>
  <si>
    <t>Reseräkning - Provledare</t>
  </si>
  <si>
    <t>Reseräkning - Kommissarie</t>
  </si>
  <si>
    <t>Skriv i vilket kvitto det gäller (tex. Ica, Coop) och vad det avser.</t>
  </si>
  <si>
    <t>Kostnad för Domarens resa - enl. separat Reseräkning</t>
  </si>
  <si>
    <t>Kostnad för Tävlingsledarens resor - enl. separat  Reseräkning</t>
  </si>
  <si>
    <t>Kostnad för Kommisariens resor - enl. separat  Reseräkning</t>
  </si>
  <si>
    <t>Domarnas ARVODE/LÖN betalas ALLTID ut av SSRK Östras kassör!</t>
  </si>
  <si>
    <t>Domaren ska fylla i en separat blankett som tävlingsledaren omgående fotar och mejlar  till kassören</t>
  </si>
  <si>
    <t>Originalet skickas sedan med i sammanställningen till kassören.</t>
  </si>
  <si>
    <t>SSRK Östra</t>
  </si>
  <si>
    <t>Jaktprovssekreterare Retriever</t>
  </si>
  <si>
    <t>e-post: jaktretriever@ssrkostra.se</t>
  </si>
  <si>
    <t>Marie Niklasson</t>
  </si>
  <si>
    <t>Tel: 070-692 15 69</t>
  </si>
  <si>
    <t>c/o Kassör Marie Niklasson</t>
  </si>
  <si>
    <t>Klastorp 11</t>
  </si>
  <si>
    <t>148 92 ÖSMO</t>
  </si>
  <si>
    <t>Tfn: 070-692 15 69</t>
  </si>
  <si>
    <t>SKK Stambokf.avg + SSRK Hs - per startande hund</t>
  </si>
  <si>
    <t>Avgift STRIPE + SKK per startande hund</t>
  </si>
  <si>
    <t>Adminkostand SKK Start - icke startande hund</t>
  </si>
  <si>
    <r>
      <t xml:space="preserve">Mejla HELA dokumentet "Budget/Ekonomiska Redovisningen" till Ewa Odenmark </t>
    </r>
    <r>
      <rPr>
        <b/>
        <sz val="11"/>
        <color theme="1"/>
        <rFont val="Calibri"/>
        <family val="2"/>
        <scheme val="minor"/>
      </rPr>
      <t>ewa@irewa.se</t>
    </r>
  </si>
  <si>
    <r>
      <rPr>
        <b/>
        <sz val="24"/>
        <color indexed="8"/>
        <rFont val="Calibri"/>
        <family val="2"/>
        <scheme val="minor"/>
      </rPr>
      <t>B</t>
    </r>
    <r>
      <rPr>
        <b/>
        <sz val="24"/>
        <rFont val="Calibri"/>
        <family val="2"/>
        <scheme val="minor"/>
      </rPr>
      <t>udget B-prov  -  2024</t>
    </r>
  </si>
  <si>
    <t>Efter Tävlingen - Skriv i hur många strykningar/återbetalningar ni gjort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</si>
</sst>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[Red]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rgb="FF000000"/>
      <name val="Calibri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5" fillId="0" borderId="1" xfId="0" applyFont="1" applyBorder="1"/>
    <xf numFmtId="14" fontId="6" fillId="0" borderId="1" xfId="0" applyNumberFormat="1" applyFont="1" applyBorder="1"/>
    <xf numFmtId="0" fontId="7" fillId="0" borderId="0" xfId="0" applyFont="1"/>
    <xf numFmtId="0" fontId="2" fillId="0" borderId="1" xfId="0" applyFont="1" applyBorder="1" applyAlignment="1">
      <alignment horizontal="left"/>
    </xf>
    <xf numFmtId="0" fontId="7" fillId="0" borderId="1" xfId="0" applyFont="1" applyBorder="1"/>
    <xf numFmtId="0" fontId="2" fillId="0" borderId="2" xfId="0" applyFont="1" applyBorder="1" applyAlignment="1">
      <alignment horizontal="left"/>
    </xf>
    <xf numFmtId="0" fontId="7" fillId="0" borderId="2" xfId="0" applyFont="1" applyBorder="1"/>
    <xf numFmtId="0" fontId="2" fillId="0" borderId="0" xfId="0" applyFont="1" applyAlignment="1">
      <alignment horizontal="center"/>
    </xf>
    <xf numFmtId="0" fontId="8" fillId="0" borderId="0" xfId="0" applyFont="1"/>
    <xf numFmtId="0" fontId="8" fillId="2" borderId="3" xfId="0" applyFont="1" applyFill="1" applyBorder="1" applyAlignment="1">
      <alignment horizontal="right"/>
    </xf>
    <xf numFmtId="0" fontId="8" fillId="0" borderId="4" xfId="0" applyFont="1" applyBorder="1" applyAlignment="1">
      <alignment horizontal="right"/>
    </xf>
    <xf numFmtId="4" fontId="8" fillId="0" borderId="0" xfId="0" applyNumberFormat="1" applyFont="1"/>
    <xf numFmtId="0" fontId="8" fillId="0" borderId="0" xfId="0" applyFont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right" vertical="center"/>
    </xf>
    <xf numFmtId="4" fontId="8" fillId="0" borderId="5" xfId="0" applyNumberFormat="1" applyFont="1" applyBorder="1"/>
    <xf numFmtId="0" fontId="5" fillId="0" borderId="0" xfId="0" applyFont="1"/>
    <xf numFmtId="0" fontId="9" fillId="0" borderId="0" xfId="0" applyFont="1" applyAlignment="1">
      <alignment horizontal="right"/>
    </xf>
    <xf numFmtId="4" fontId="9" fillId="0" borderId="7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3" xfId="0" applyFont="1" applyBorder="1" applyAlignment="1">
      <alignment horizontal="right"/>
    </xf>
    <xf numFmtId="4" fontId="8" fillId="0" borderId="5" xfId="1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0" xfId="0" applyFont="1"/>
    <xf numFmtId="0" fontId="9" fillId="0" borderId="1" xfId="0" applyFont="1" applyBorder="1"/>
    <xf numFmtId="0" fontId="11" fillId="0" borderId="1" xfId="0" applyFont="1" applyBorder="1" applyAlignment="1">
      <alignment horizontal="right"/>
    </xf>
    <xf numFmtId="0" fontId="12" fillId="0" borderId="1" xfId="0" applyFont="1" applyBorder="1"/>
    <xf numFmtId="0" fontId="3" fillId="0" borderId="2" xfId="0" applyFont="1" applyBorder="1"/>
    <xf numFmtId="0" fontId="12" fillId="0" borderId="2" xfId="0" applyFont="1" applyBorder="1"/>
    <xf numFmtId="0" fontId="11" fillId="0" borderId="0" xfId="0" applyFont="1"/>
    <xf numFmtId="0" fontId="12" fillId="0" borderId="0" xfId="0" applyFont="1"/>
    <xf numFmtId="0" fontId="14" fillId="2" borderId="0" xfId="0" applyFont="1" applyFill="1" applyAlignment="1">
      <alignment horizontal="left" vertical="center"/>
    </xf>
    <xf numFmtId="0" fontId="8" fillId="0" borderId="6" xfId="0" applyFont="1" applyBorder="1" applyAlignment="1">
      <alignment horizontal="right"/>
    </xf>
    <xf numFmtId="0" fontId="20" fillId="2" borderId="0" xfId="0" applyFont="1" applyFill="1" applyAlignment="1">
      <alignment horizontal="left" vertical="center"/>
    </xf>
    <xf numFmtId="4" fontId="9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3" fillId="2" borderId="0" xfId="0" applyFont="1" applyFill="1"/>
    <xf numFmtId="0" fontId="9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17" fillId="0" borderId="0" xfId="0" applyFont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6" xfId="0" applyBorder="1"/>
    <xf numFmtId="0" fontId="11" fillId="0" borderId="1" xfId="0" applyFont="1" applyBorder="1"/>
    <xf numFmtId="0" fontId="3" fillId="0" borderId="1" xfId="0" applyFont="1" applyBorder="1"/>
    <xf numFmtId="164" fontId="9" fillId="0" borderId="10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21" fillId="2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vertical="center"/>
    </xf>
    <xf numFmtId="0" fontId="0" fillId="0" borderId="11" xfId="0" applyBorder="1" applyAlignment="1">
      <alignment horizontal="right"/>
    </xf>
    <xf numFmtId="0" fontId="0" fillId="3" borderId="11" xfId="0" applyFill="1" applyBorder="1" applyAlignment="1">
      <alignment horizontal="right"/>
    </xf>
    <xf numFmtId="0" fontId="13" fillId="4" borderId="0" xfId="0" applyFont="1" applyFill="1"/>
    <xf numFmtId="0" fontId="8" fillId="4" borderId="0" xfId="0" applyFont="1" applyFill="1"/>
    <xf numFmtId="0" fontId="0" fillId="3" borderId="11" xfId="0" applyFill="1" applyBorder="1"/>
    <xf numFmtId="0" fontId="17" fillId="2" borderId="3" xfId="0" applyFont="1" applyFill="1" applyBorder="1"/>
    <xf numFmtId="0" fontId="8" fillId="5" borderId="13" xfId="0" applyFont="1" applyFill="1" applyBorder="1"/>
    <xf numFmtId="0" fontId="8" fillId="5" borderId="14" xfId="0" applyFont="1" applyFill="1" applyBorder="1"/>
    <xf numFmtId="0" fontId="0" fillId="5" borderId="15" xfId="0" applyFill="1" applyBorder="1"/>
    <xf numFmtId="0" fontId="8" fillId="5" borderId="1" xfId="0" applyFont="1" applyFill="1" applyBorder="1" applyAlignment="1">
      <alignment horizontal="left"/>
    </xf>
    <xf numFmtId="0" fontId="0" fillId="5" borderId="11" xfId="0" applyFill="1" applyBorder="1"/>
    <xf numFmtId="0" fontId="8" fillId="5" borderId="12" xfId="0" applyFont="1" applyFill="1" applyBorder="1"/>
    <xf numFmtId="0" fontId="8" fillId="5" borderId="0" xfId="0" applyFont="1" applyFill="1"/>
    <xf numFmtId="0" fontId="4" fillId="5" borderId="9" xfId="0" applyFont="1" applyFill="1" applyBorder="1" applyAlignment="1">
      <alignment horizontal="left"/>
    </xf>
    <xf numFmtId="0" fontId="0" fillId="5" borderId="5" xfId="0" applyFill="1" applyBorder="1"/>
    <xf numFmtId="0" fontId="17" fillId="0" borderId="0" xfId="0" applyFont="1"/>
    <xf numFmtId="0" fontId="0" fillId="3" borderId="0" xfId="0" applyFill="1"/>
    <xf numFmtId="0" fontId="25" fillId="0" borderId="0" xfId="0" applyFont="1"/>
    <xf numFmtId="0" fontId="26" fillId="0" borderId="0" xfId="2"/>
    <xf numFmtId="0" fontId="8" fillId="2" borderId="17" xfId="0" applyFont="1" applyFill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0" fontId="8" fillId="6" borderId="3" xfId="0" applyFont="1" applyFill="1" applyBorder="1" applyAlignment="1">
      <alignment horizontal="right"/>
    </xf>
    <xf numFmtId="4" fontId="8" fillId="0" borderId="3" xfId="1" applyNumberFormat="1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11" xfId="0" applyFont="1" applyBorder="1"/>
    <xf numFmtId="4" fontId="0" fillId="7" borderId="3" xfId="0" applyNumberFormat="1" applyFill="1" applyBorder="1"/>
    <xf numFmtId="4" fontId="0" fillId="7" borderId="6" xfId="0" applyNumberFormat="1" applyFill="1" applyBorder="1"/>
    <xf numFmtId="4" fontId="0" fillId="7" borderId="7" xfId="0" applyNumberFormat="1" applyFill="1" applyBorder="1"/>
    <xf numFmtId="4" fontId="0" fillId="0" borderId="0" xfId="0" applyNumberFormat="1"/>
    <xf numFmtId="0" fontId="0" fillId="4" borderId="0" xfId="0" applyFill="1"/>
    <xf numFmtId="0" fontId="27" fillId="3" borderId="0" xfId="0" applyFont="1" applyFill="1"/>
    <xf numFmtId="0" fontId="0" fillId="0" borderId="11" xfId="0" applyBorder="1"/>
    <xf numFmtId="0" fontId="0" fillId="0" borderId="16" xfId="0" applyBorder="1"/>
    <xf numFmtId="0" fontId="0" fillId="0" borderId="4" xfId="0" applyBorder="1"/>
    <xf numFmtId="0" fontId="0" fillId="0" borderId="5" xfId="0" applyBorder="1"/>
    <xf numFmtId="0" fontId="17" fillId="2" borderId="0" xfId="0" applyFont="1" applyFill="1"/>
    <xf numFmtId="0" fontId="0" fillId="3" borderId="0" xfId="0" applyFill="1" applyAlignment="1">
      <alignment horizontal="right"/>
    </xf>
    <xf numFmtId="0" fontId="8" fillId="2" borderId="3" xfId="0" applyFont="1" applyFill="1" applyBorder="1"/>
    <xf numFmtId="20" fontId="0" fillId="0" borderId="11" xfId="0" applyNumberFormat="1" applyBorder="1" applyAlignment="1">
      <alignment horizontal="right"/>
    </xf>
    <xf numFmtId="0" fontId="17" fillId="4" borderId="13" xfId="0" applyFont="1" applyFill="1" applyBorder="1"/>
    <xf numFmtId="0" fontId="17" fillId="4" borderId="14" xfId="0" applyFont="1" applyFill="1" applyBorder="1"/>
    <xf numFmtId="0" fontId="0" fillId="4" borderId="15" xfId="0" applyFill="1" applyBorder="1"/>
    <xf numFmtId="0" fontId="0" fillId="5" borderId="12" xfId="0" applyFill="1" applyBorder="1" applyAlignment="1">
      <alignment horizontal="left"/>
    </xf>
    <xf numFmtId="0" fontId="0" fillId="5" borderId="0" xfId="0" applyFill="1" applyAlignment="1">
      <alignment horizontal="left"/>
    </xf>
    <xf numFmtId="4" fontId="8" fillId="0" borderId="3" xfId="0" applyNumberFormat="1" applyFont="1" applyBorder="1"/>
    <xf numFmtId="0" fontId="17" fillId="0" borderId="3" xfId="0" applyFont="1" applyBorder="1"/>
    <xf numFmtId="0" fontId="17" fillId="0" borderId="17" xfId="0" applyFont="1" applyBorder="1"/>
    <xf numFmtId="0" fontId="0" fillId="0" borderId="19" xfId="0" applyBorder="1"/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12" xfId="0" applyFill="1" applyBorder="1" applyAlignment="1">
      <alignment horizontal="left"/>
    </xf>
    <xf numFmtId="0" fontId="8" fillId="5" borderId="9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0" fillId="4" borderId="0" xfId="0" applyFont="1" applyFill="1"/>
  </cellXfs>
  <cellStyles count="3">
    <cellStyle name="Hyperlänk" xfId="2" builtinId="8"/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657225</xdr:colOff>
      <xdr:row>0</xdr:row>
      <xdr:rowOff>76200</xdr:rowOff>
    </xdr:from>
    <xdr:to>
      <xdr:col>5</xdr:col>
      <xdr:colOff>685800</xdr:colOff>
      <xdr:row>3</xdr:row>
      <xdr:rowOff>38963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2F90B9-998A-4BE5-B6B6-10350C99C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76200"/>
          <a:ext cx="1466850" cy="905738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41</xdr:row>
      <xdr:rowOff>142875</xdr:rowOff>
    </xdr:from>
    <xdr:to>
      <xdr:col>5</xdr:col>
      <xdr:colOff>647700</xdr:colOff>
      <xdr:row>43</xdr:row>
      <xdr:rowOff>352654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8D34CDDE-FECE-F0D8-F3ED-135556271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9934575"/>
          <a:ext cx="1552575" cy="8765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66675</xdr:rowOff>
    </xdr:from>
    <xdr:to>
      <xdr:col>6</xdr:col>
      <xdr:colOff>1457324</xdr:colOff>
      <xdr:row>2</xdr:row>
      <xdr:rowOff>170648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24323691-0F98-4318-A23C-E8B29232B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66675"/>
          <a:ext cx="1371599" cy="846923"/>
        </a:xfrm>
        <a:prstGeom prst="rect">
          <a:avLst/>
        </a:prstGeom>
      </xdr:spPr>
    </xdr:pic>
    <xdr:clientData/>
  </xdr:twoCellAnchor>
  <xdr:twoCellAnchor editAs="oneCell">
    <xdr:from>
      <xdr:col>5</xdr:col>
      <xdr:colOff>238125</xdr:colOff>
      <xdr:row>46</xdr:row>
      <xdr:rowOff>47625</xdr:rowOff>
    </xdr:from>
    <xdr:to>
      <xdr:col>6</xdr:col>
      <xdr:colOff>1390650</xdr:colOff>
      <xdr:row>51</xdr:row>
      <xdr:rowOff>28804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7D0006B-0FED-4BFE-907A-4FE81AC37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10020300"/>
          <a:ext cx="1552575" cy="924154"/>
        </a:xfrm>
        <a:prstGeom prst="rect">
          <a:avLst/>
        </a:prstGeom>
        <a:solidFill>
          <a:srgbClr val="FFFF00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CF9E6-94E7-464F-99A0-C1E8D4B55398}">
  <dimension ref="A1:I90"/>
  <sheetViews>
    <sheetView tabSelected="1" topLeftCell="A39" workbookViewId="0">
      <selection activeCell="K48" sqref="K48"/>
    </sheetView>
  </sheetViews>
  <sheetFormatPr defaultColWidth="8.85546875" defaultRowHeight="15" x14ac:dyDescent="0.25"/>
  <cols>
    <col min="1" max="1" width="4.7109375" customWidth="1"/>
    <col min="2" max="2" width="49" customWidth="1"/>
    <col min="3" max="3" width="6.7109375" customWidth="1"/>
    <col min="4" max="4" width="10.28515625" customWidth="1"/>
    <col min="5" max="6" width="11.28515625" customWidth="1"/>
  </cols>
  <sheetData>
    <row r="1" spans="1:6" ht="43.5" customHeight="1" x14ac:dyDescent="0.25">
      <c r="B1" s="36" t="s">
        <v>135</v>
      </c>
      <c r="C1" s="2"/>
      <c r="D1" s="2"/>
      <c r="E1" s="2"/>
    </row>
    <row r="2" spans="1:6" x14ac:dyDescent="0.25">
      <c r="B2" s="3" t="s">
        <v>0</v>
      </c>
      <c r="C2" s="2"/>
      <c r="D2" s="2"/>
      <c r="E2" s="2"/>
    </row>
    <row r="3" spans="1:6" ht="15.75" x14ac:dyDescent="0.25">
      <c r="B3" s="2"/>
      <c r="C3" s="1"/>
      <c r="D3" s="2"/>
      <c r="E3" s="2"/>
    </row>
    <row r="4" spans="1:6" ht="27" customHeight="1" x14ac:dyDescent="0.25">
      <c r="B4" s="4" t="s">
        <v>1</v>
      </c>
      <c r="C4" s="4" t="s">
        <v>2</v>
      </c>
      <c r="D4" s="5"/>
      <c r="E4" s="6"/>
    </row>
    <row r="5" spans="1:6" ht="15.75" x14ac:dyDescent="0.25">
      <c r="B5" s="7"/>
      <c r="C5" s="7"/>
      <c r="D5" s="7"/>
      <c r="E5" s="7"/>
    </row>
    <row r="6" spans="1:6" ht="18" customHeight="1" x14ac:dyDescent="0.25">
      <c r="B6" s="8" t="s">
        <v>3</v>
      </c>
      <c r="C6" s="9"/>
      <c r="D6" s="9"/>
      <c r="E6" s="9"/>
    </row>
    <row r="7" spans="1:6" ht="27" customHeight="1" x14ac:dyDescent="0.25">
      <c r="B7" s="10" t="s">
        <v>4</v>
      </c>
      <c r="C7" s="11"/>
      <c r="D7" s="11"/>
      <c r="E7" s="9"/>
    </row>
    <row r="8" spans="1:6" ht="18" customHeight="1" x14ac:dyDescent="0.25">
      <c r="B8" s="3"/>
      <c r="C8" s="12"/>
      <c r="D8" s="12"/>
      <c r="E8" s="12"/>
    </row>
    <row r="9" spans="1:6" ht="18" customHeight="1" x14ac:dyDescent="0.25">
      <c r="A9" s="60" t="s">
        <v>5</v>
      </c>
      <c r="B9" s="13"/>
      <c r="C9" s="14" t="s">
        <v>6</v>
      </c>
      <c r="D9" s="14" t="s">
        <v>7</v>
      </c>
      <c r="E9" s="81" t="s">
        <v>8</v>
      </c>
      <c r="F9" s="86" t="s">
        <v>97</v>
      </c>
    </row>
    <row r="10" spans="1:6" ht="18" customHeight="1" x14ac:dyDescent="0.25">
      <c r="A10" s="57" t="s">
        <v>9</v>
      </c>
      <c r="B10" s="13" t="s">
        <v>10</v>
      </c>
      <c r="C10" s="15">
        <v>16</v>
      </c>
      <c r="D10" s="109">
        <v>550</v>
      </c>
      <c r="E10" s="82">
        <f>SUM(C10*D10)</f>
        <v>8800</v>
      </c>
      <c r="F10" s="90"/>
    </row>
    <row r="11" spans="1:6" ht="18" customHeight="1" x14ac:dyDescent="0.25">
      <c r="A11" s="57" t="s">
        <v>11</v>
      </c>
      <c r="B11" s="13" t="s">
        <v>12</v>
      </c>
      <c r="C11" s="17"/>
      <c r="D11" s="16"/>
      <c r="E11" s="83"/>
      <c r="F11" s="90"/>
    </row>
    <row r="12" spans="1:6" ht="18" customHeight="1" thickBot="1" x14ac:dyDescent="0.3">
      <c r="A12" s="57" t="s">
        <v>13</v>
      </c>
      <c r="B12" s="18" t="s">
        <v>14</v>
      </c>
      <c r="C12" s="19"/>
      <c r="D12" s="20"/>
      <c r="E12" s="84"/>
      <c r="F12" s="91"/>
    </row>
    <row r="13" spans="1:6" ht="18" customHeight="1" thickBot="1" x14ac:dyDescent="0.3">
      <c r="B13" s="21"/>
      <c r="C13" s="17"/>
      <c r="D13" s="22" t="s">
        <v>15</v>
      </c>
      <c r="E13" s="85">
        <f>SUM(E10:E12)</f>
        <v>8800</v>
      </c>
      <c r="F13" s="92"/>
    </row>
    <row r="14" spans="1:6" ht="18" customHeight="1" x14ac:dyDescent="0.25">
      <c r="B14" s="13"/>
      <c r="C14" s="17"/>
      <c r="D14" s="16"/>
      <c r="E14" s="24"/>
      <c r="F14" s="93"/>
    </row>
    <row r="15" spans="1:6" ht="18" customHeight="1" x14ac:dyDescent="0.25">
      <c r="A15" s="57" t="s">
        <v>16</v>
      </c>
      <c r="B15" s="79" t="s">
        <v>96</v>
      </c>
      <c r="C15" s="25">
        <v>1</v>
      </c>
      <c r="D15" s="24">
        <v>750</v>
      </c>
      <c r="E15" s="83">
        <f>SUM(C15*D15)</f>
        <v>750</v>
      </c>
      <c r="F15" s="90"/>
    </row>
    <row r="16" spans="1:6" ht="18" customHeight="1" x14ac:dyDescent="0.25">
      <c r="A16" s="57" t="s">
        <v>17</v>
      </c>
      <c r="B16" s="13" t="s">
        <v>18</v>
      </c>
      <c r="C16" s="25">
        <v>70</v>
      </c>
      <c r="D16" s="24">
        <v>25</v>
      </c>
      <c r="E16" s="83">
        <f>SUM(C16*D16)</f>
        <v>1750</v>
      </c>
      <c r="F16" s="90"/>
    </row>
    <row r="17" spans="1:6" ht="18" customHeight="1" x14ac:dyDescent="0.25">
      <c r="A17" s="57" t="s">
        <v>19</v>
      </c>
      <c r="B17" s="13" t="s">
        <v>20</v>
      </c>
      <c r="C17" s="25">
        <v>8</v>
      </c>
      <c r="D17" s="24">
        <v>150</v>
      </c>
      <c r="E17" s="83">
        <f>C17*D17</f>
        <v>1200</v>
      </c>
      <c r="F17" s="90"/>
    </row>
    <row r="18" spans="1:6" ht="18" customHeight="1" x14ac:dyDescent="0.25">
      <c r="A18" s="57" t="s">
        <v>21</v>
      </c>
      <c r="B18" s="13" t="s">
        <v>22</v>
      </c>
      <c r="C18" s="17"/>
      <c r="D18" s="24"/>
      <c r="E18" s="83"/>
      <c r="F18" s="90"/>
    </row>
    <row r="19" spans="1:6" ht="18" customHeight="1" x14ac:dyDescent="0.25">
      <c r="A19" s="57" t="s">
        <v>23</v>
      </c>
      <c r="B19" s="13" t="s">
        <v>24</v>
      </c>
      <c r="C19" s="17"/>
      <c r="D19" s="24"/>
      <c r="E19" s="83"/>
      <c r="F19" s="90"/>
    </row>
    <row r="20" spans="1:6" ht="18" customHeight="1" x14ac:dyDescent="0.25">
      <c r="A20" s="57" t="s">
        <v>25</v>
      </c>
      <c r="B20" s="13" t="s">
        <v>26</v>
      </c>
      <c r="C20" s="17">
        <v>1</v>
      </c>
      <c r="D20" s="24">
        <v>250</v>
      </c>
      <c r="E20" s="83">
        <f>C20*D20</f>
        <v>250</v>
      </c>
      <c r="F20" s="90"/>
    </row>
    <row r="21" spans="1:6" ht="18" customHeight="1" x14ac:dyDescent="0.25">
      <c r="A21" s="57" t="s">
        <v>27</v>
      </c>
      <c r="B21" s="13" t="s">
        <v>28</v>
      </c>
      <c r="C21" s="17">
        <v>1</v>
      </c>
      <c r="D21" s="24">
        <v>50</v>
      </c>
      <c r="E21" s="83">
        <f>C21*D21</f>
        <v>50</v>
      </c>
      <c r="F21" s="90"/>
    </row>
    <row r="22" spans="1:6" ht="18" customHeight="1" x14ac:dyDescent="0.25">
      <c r="A22" s="57" t="s">
        <v>29</v>
      </c>
      <c r="B22" s="13" t="s">
        <v>30</v>
      </c>
      <c r="C22" s="17"/>
      <c r="D22" s="24"/>
      <c r="E22" s="83"/>
      <c r="F22" s="90"/>
    </row>
    <row r="23" spans="1:6" ht="18" customHeight="1" x14ac:dyDescent="0.25">
      <c r="A23" s="57" t="s">
        <v>31</v>
      </c>
      <c r="B23" s="13" t="s">
        <v>32</v>
      </c>
      <c r="C23" s="17"/>
      <c r="D23" s="24"/>
      <c r="E23" s="83"/>
      <c r="F23" s="90"/>
    </row>
    <row r="24" spans="1:6" ht="18" customHeight="1" x14ac:dyDescent="0.25">
      <c r="A24" s="57" t="s">
        <v>33</v>
      </c>
      <c r="B24" s="13" t="s">
        <v>34</v>
      </c>
      <c r="C24" s="25">
        <v>1</v>
      </c>
      <c r="D24" s="24">
        <v>1250</v>
      </c>
      <c r="E24" s="83">
        <f t="shared" ref="E24:E32" si="0">SUM(C24*D24)</f>
        <v>1250</v>
      </c>
      <c r="F24" s="90"/>
    </row>
    <row r="25" spans="1:6" ht="18" customHeight="1" x14ac:dyDescent="0.25">
      <c r="A25" s="57" t="s">
        <v>35</v>
      </c>
      <c r="B25" s="13" t="s">
        <v>36</v>
      </c>
      <c r="C25" s="25">
        <v>1</v>
      </c>
      <c r="D25" s="24">
        <f>SUM(D24*31.42%)</f>
        <v>392.75000000000006</v>
      </c>
      <c r="E25" s="83">
        <f t="shared" si="0"/>
        <v>392.75000000000006</v>
      </c>
      <c r="F25" s="90"/>
    </row>
    <row r="26" spans="1:6" ht="18" customHeight="1" x14ac:dyDescent="0.25">
      <c r="A26" s="57" t="s">
        <v>37</v>
      </c>
      <c r="B26" s="13" t="s">
        <v>38</v>
      </c>
      <c r="C26" s="15">
        <v>0</v>
      </c>
      <c r="D26" s="24">
        <f>SUM(D24*10.21%)</f>
        <v>127.62500000000001</v>
      </c>
      <c r="E26" s="83">
        <f t="shared" si="0"/>
        <v>0</v>
      </c>
      <c r="F26" s="90"/>
    </row>
    <row r="27" spans="1:6" ht="18" customHeight="1" x14ac:dyDescent="0.25">
      <c r="A27" s="57" t="s">
        <v>39</v>
      </c>
      <c r="B27" s="13" t="s">
        <v>40</v>
      </c>
      <c r="C27" s="25">
        <v>0</v>
      </c>
      <c r="D27" s="24">
        <v>25</v>
      </c>
      <c r="E27" s="83">
        <f t="shared" si="0"/>
        <v>0</v>
      </c>
      <c r="F27" s="90"/>
    </row>
    <row r="28" spans="1:6" ht="18" customHeight="1" x14ac:dyDescent="0.25">
      <c r="A28" s="57" t="s">
        <v>41</v>
      </c>
      <c r="B28" s="13" t="s">
        <v>42</v>
      </c>
      <c r="C28" s="25">
        <v>0</v>
      </c>
      <c r="D28" s="24">
        <v>25</v>
      </c>
      <c r="E28" s="83">
        <f t="shared" si="0"/>
        <v>0</v>
      </c>
      <c r="F28" s="90"/>
    </row>
    <row r="29" spans="1:6" ht="18" customHeight="1" x14ac:dyDescent="0.25">
      <c r="A29" s="57" t="s">
        <v>43</v>
      </c>
      <c r="B29" s="13" t="s">
        <v>44</v>
      </c>
      <c r="C29" s="25">
        <v>0</v>
      </c>
      <c r="D29" s="24">
        <v>25</v>
      </c>
      <c r="E29" s="83">
        <f t="shared" si="0"/>
        <v>0</v>
      </c>
      <c r="F29" s="90"/>
    </row>
    <row r="30" spans="1:6" ht="18" customHeight="1" x14ac:dyDescent="0.25">
      <c r="A30" s="57" t="s">
        <v>45</v>
      </c>
      <c r="B30" s="13" t="s">
        <v>132</v>
      </c>
      <c r="C30" s="25">
        <v>16</v>
      </c>
      <c r="D30" s="24">
        <v>25.05</v>
      </c>
      <c r="E30" s="83">
        <f t="shared" si="0"/>
        <v>400.8</v>
      </c>
      <c r="F30" s="90"/>
    </row>
    <row r="31" spans="1:6" ht="18" customHeight="1" x14ac:dyDescent="0.25">
      <c r="A31" s="57" t="s">
        <v>46</v>
      </c>
      <c r="B31" s="89" t="s">
        <v>131</v>
      </c>
      <c r="C31" s="88">
        <v>16</v>
      </c>
      <c r="D31" s="26">
        <v>70</v>
      </c>
      <c r="E31" s="83">
        <f t="shared" si="0"/>
        <v>1120</v>
      </c>
      <c r="F31" s="90"/>
    </row>
    <row r="32" spans="1:6" ht="18" customHeight="1" x14ac:dyDescent="0.25">
      <c r="A32" s="57" t="s">
        <v>98</v>
      </c>
      <c r="B32" s="18" t="s">
        <v>133</v>
      </c>
      <c r="C32" s="25">
        <v>1</v>
      </c>
      <c r="D32" s="87">
        <v>-10.050000000000001</v>
      </c>
      <c r="E32" s="84">
        <f t="shared" si="0"/>
        <v>-10.050000000000001</v>
      </c>
      <c r="F32" s="91">
        <f>SUM(C32*D32)</f>
        <v>-10.050000000000001</v>
      </c>
    </row>
    <row r="33" spans="1:6" ht="18" customHeight="1" thickBot="1" x14ac:dyDescent="0.3">
      <c r="C33" s="17"/>
      <c r="D33" s="22" t="s">
        <v>47</v>
      </c>
      <c r="E33" s="84">
        <f>SUM(E15:E32)</f>
        <v>7153.5</v>
      </c>
      <c r="F33" s="91"/>
    </row>
    <row r="34" spans="1:6" ht="18" customHeight="1" thickBot="1" x14ac:dyDescent="0.3">
      <c r="B34" s="17"/>
      <c r="D34" s="27" t="s">
        <v>48</v>
      </c>
      <c r="E34" s="85">
        <f>SUM(E13-E33)</f>
        <v>1646.5</v>
      </c>
      <c r="F34" s="92"/>
    </row>
    <row r="35" spans="1:6" ht="18" customHeight="1" x14ac:dyDescent="0.25">
      <c r="B35" s="17"/>
      <c r="C35" s="28"/>
      <c r="D35" s="13"/>
      <c r="E35" s="13"/>
    </row>
    <row r="36" spans="1:6" ht="18" customHeight="1" x14ac:dyDescent="0.25">
      <c r="B36" s="17"/>
      <c r="C36" s="28"/>
      <c r="D36" s="13"/>
      <c r="E36" s="13"/>
    </row>
    <row r="37" spans="1:6" ht="18" customHeight="1" x14ac:dyDescent="0.25">
      <c r="B37" s="29" t="s">
        <v>49</v>
      </c>
      <c r="C37" s="30"/>
      <c r="D37" s="30" t="s">
        <v>50</v>
      </c>
      <c r="E37" s="31"/>
    </row>
    <row r="38" spans="1:6" ht="18" customHeight="1" x14ac:dyDescent="0.25">
      <c r="B38" s="28" t="s">
        <v>51</v>
      </c>
      <c r="C38" s="32"/>
      <c r="D38" s="32"/>
      <c r="E38" s="33"/>
    </row>
    <row r="39" spans="1:6" ht="18" customHeight="1" x14ac:dyDescent="0.25">
      <c r="B39" s="13"/>
      <c r="C39" s="34"/>
      <c r="D39" s="2"/>
      <c r="E39" s="35"/>
    </row>
    <row r="40" spans="1:6" ht="18" customHeight="1" x14ac:dyDescent="0.25">
      <c r="B40" s="64" t="s">
        <v>99</v>
      </c>
      <c r="C40" s="65"/>
      <c r="D40" s="65"/>
      <c r="E40" s="65"/>
      <c r="F40" s="94"/>
    </row>
    <row r="41" spans="1:6" x14ac:dyDescent="0.25">
      <c r="B41" s="2"/>
      <c r="C41" s="13"/>
      <c r="D41" s="13"/>
      <c r="E41" s="13"/>
    </row>
    <row r="42" spans="1:6" ht="28.5" customHeight="1" x14ac:dyDescent="0.25">
      <c r="B42" s="2"/>
      <c r="C42" s="13"/>
      <c r="D42" s="13"/>
      <c r="E42" s="13"/>
    </row>
    <row r="43" spans="1:6" ht="24" customHeight="1" x14ac:dyDescent="0.25">
      <c r="A43" s="60" t="s">
        <v>5</v>
      </c>
      <c r="B43" s="61" t="s">
        <v>52</v>
      </c>
      <c r="C43" s="13"/>
      <c r="D43" s="13"/>
      <c r="E43" s="13"/>
    </row>
    <row r="44" spans="1:6" ht="31.5" customHeight="1" x14ac:dyDescent="0.25">
      <c r="B44" s="2"/>
      <c r="C44" s="13"/>
      <c r="D44" s="13"/>
      <c r="E44" s="13"/>
    </row>
    <row r="45" spans="1:6" ht="15.95" customHeight="1" x14ac:dyDescent="0.25">
      <c r="A45" s="62" t="s">
        <v>9</v>
      </c>
      <c r="B45" s="114" t="s">
        <v>53</v>
      </c>
      <c r="C45" s="114"/>
      <c r="D45" s="114"/>
      <c r="E45" s="114"/>
    </row>
    <row r="46" spans="1:6" ht="15.95" customHeight="1" x14ac:dyDescent="0.25">
      <c r="A46" s="63" t="s">
        <v>11</v>
      </c>
      <c r="B46" s="115" t="s">
        <v>54</v>
      </c>
      <c r="C46" s="115"/>
      <c r="D46" s="115"/>
      <c r="E46" s="115"/>
    </row>
    <row r="47" spans="1:6" ht="15.95" customHeight="1" x14ac:dyDescent="0.25">
      <c r="A47" s="62" t="s">
        <v>13</v>
      </c>
      <c r="B47" s="114" t="s">
        <v>55</v>
      </c>
      <c r="C47" s="114"/>
      <c r="D47" s="114"/>
      <c r="E47" s="114"/>
    </row>
    <row r="48" spans="1:6" ht="15" customHeight="1" x14ac:dyDescent="0.25">
      <c r="A48" s="63" t="s">
        <v>16</v>
      </c>
      <c r="B48" s="95" t="s">
        <v>56</v>
      </c>
      <c r="C48" s="78"/>
      <c r="D48" s="78"/>
      <c r="E48" s="78"/>
      <c r="F48" s="78"/>
    </row>
    <row r="49" spans="1:9" ht="15.95" customHeight="1" x14ac:dyDescent="0.25">
      <c r="A49" s="62" t="s">
        <v>17</v>
      </c>
      <c r="B49" s="58" t="s">
        <v>57</v>
      </c>
      <c r="C49" s="58"/>
      <c r="D49" s="58"/>
      <c r="E49" s="58"/>
    </row>
    <row r="50" spans="1:9" ht="15.95" customHeight="1" x14ac:dyDescent="0.25">
      <c r="A50" s="63" t="s">
        <v>19</v>
      </c>
      <c r="B50" s="59" t="s">
        <v>58</v>
      </c>
      <c r="C50" s="59"/>
      <c r="D50" s="59"/>
      <c r="E50" s="59"/>
    </row>
    <row r="51" spans="1:9" ht="15.95" customHeight="1" x14ac:dyDescent="0.25">
      <c r="A51" s="62" t="s">
        <v>21</v>
      </c>
      <c r="B51" s="113" t="s">
        <v>59</v>
      </c>
      <c r="C51" s="114"/>
      <c r="D51" s="114"/>
      <c r="E51" s="114"/>
    </row>
    <row r="52" spans="1:9" ht="15.95" customHeight="1" x14ac:dyDescent="0.25">
      <c r="A52" s="63" t="s">
        <v>23</v>
      </c>
      <c r="B52" s="59" t="s">
        <v>60</v>
      </c>
      <c r="C52" s="59"/>
      <c r="D52" s="59"/>
      <c r="E52" s="59"/>
    </row>
    <row r="53" spans="1:9" ht="15.95" customHeight="1" x14ac:dyDescent="0.25">
      <c r="A53" s="62" t="s">
        <v>25</v>
      </c>
      <c r="B53" s="113" t="s">
        <v>61</v>
      </c>
      <c r="C53" s="114"/>
      <c r="D53" s="114"/>
      <c r="E53" s="114"/>
    </row>
    <row r="54" spans="1:9" ht="15.95" customHeight="1" x14ac:dyDescent="0.25">
      <c r="A54" s="63" t="s">
        <v>27</v>
      </c>
      <c r="B54" s="59" t="s">
        <v>62</v>
      </c>
      <c r="C54" s="59"/>
      <c r="D54" s="59"/>
      <c r="E54" s="59"/>
    </row>
    <row r="55" spans="1:9" ht="15.95" customHeight="1" x14ac:dyDescent="0.25">
      <c r="A55" s="62" t="s">
        <v>29</v>
      </c>
      <c r="B55" s="58" t="s">
        <v>63</v>
      </c>
      <c r="C55" s="58"/>
      <c r="D55" s="58"/>
      <c r="E55" s="58"/>
    </row>
    <row r="56" spans="1:9" ht="15.95" customHeight="1" x14ac:dyDescent="0.25">
      <c r="A56" s="63" t="s">
        <v>31</v>
      </c>
      <c r="B56" s="116" t="s">
        <v>64</v>
      </c>
      <c r="C56" s="115"/>
      <c r="D56" s="115"/>
      <c r="E56" s="115"/>
    </row>
    <row r="57" spans="1:9" ht="15.95" customHeight="1" x14ac:dyDescent="0.25">
      <c r="A57" s="62" t="s">
        <v>33</v>
      </c>
      <c r="B57" s="113" t="s">
        <v>65</v>
      </c>
      <c r="C57" s="114"/>
      <c r="D57" s="114"/>
      <c r="E57" s="114"/>
    </row>
    <row r="58" spans="1:9" ht="15.95" customHeight="1" x14ac:dyDescent="0.25">
      <c r="A58" s="63" t="s">
        <v>35</v>
      </c>
      <c r="B58" s="116" t="s">
        <v>66</v>
      </c>
      <c r="C58" s="115"/>
      <c r="D58" s="115"/>
      <c r="E58" s="115"/>
    </row>
    <row r="59" spans="1:9" ht="15.95" customHeight="1" x14ac:dyDescent="0.25">
      <c r="A59" s="66" t="s">
        <v>37</v>
      </c>
      <c r="B59" s="116" t="s">
        <v>67</v>
      </c>
      <c r="C59" s="115"/>
      <c r="D59" s="115"/>
      <c r="E59" s="115"/>
    </row>
    <row r="60" spans="1:9" ht="15.95" customHeight="1" x14ac:dyDescent="0.25">
      <c r="A60" s="62" t="s">
        <v>39</v>
      </c>
      <c r="B60" s="113" t="s">
        <v>68</v>
      </c>
      <c r="C60" s="114"/>
      <c r="D60" s="114"/>
      <c r="E60" s="114"/>
    </row>
    <row r="61" spans="1:9" ht="15.95" customHeight="1" x14ac:dyDescent="0.25">
      <c r="A61" s="63" t="s">
        <v>41</v>
      </c>
      <c r="B61" s="116" t="s">
        <v>69</v>
      </c>
      <c r="C61" s="115"/>
      <c r="D61" s="115"/>
      <c r="E61" s="115"/>
    </row>
    <row r="62" spans="1:9" ht="15.95" customHeight="1" x14ac:dyDescent="0.25">
      <c r="A62" s="62" t="s">
        <v>43</v>
      </c>
      <c r="B62" s="113" t="s">
        <v>70</v>
      </c>
      <c r="C62" s="114"/>
      <c r="D62" s="114"/>
      <c r="E62" s="114"/>
    </row>
    <row r="63" spans="1:9" ht="15.95" customHeight="1" x14ac:dyDescent="0.25">
      <c r="A63" s="63" t="s">
        <v>45</v>
      </c>
      <c r="B63" s="116" t="s">
        <v>71</v>
      </c>
      <c r="C63" s="115"/>
      <c r="D63" s="115"/>
      <c r="E63" s="115"/>
    </row>
    <row r="64" spans="1:9" ht="15.95" customHeight="1" x14ac:dyDescent="0.25">
      <c r="A64" s="62" t="s">
        <v>46</v>
      </c>
      <c r="B64" s="113" t="s">
        <v>72</v>
      </c>
      <c r="C64" s="114"/>
      <c r="D64" s="114"/>
      <c r="E64" s="114"/>
      <c r="I64" s="77"/>
    </row>
    <row r="65" spans="1:6" ht="15.95" customHeight="1" x14ac:dyDescent="0.25">
      <c r="A65" s="62" t="s">
        <v>98</v>
      </c>
      <c r="B65" s="58" t="s">
        <v>136</v>
      </c>
      <c r="C65" s="58"/>
      <c r="D65" s="58"/>
      <c r="E65" s="58"/>
    </row>
    <row r="66" spans="1:6" ht="6.75" customHeight="1" x14ac:dyDescent="0.25"/>
    <row r="67" spans="1:6" ht="15.95" customHeight="1" x14ac:dyDescent="0.25">
      <c r="B67" s="94" t="s">
        <v>100</v>
      </c>
      <c r="C67" s="94"/>
      <c r="D67" s="94"/>
      <c r="E67" s="94"/>
      <c r="F67" s="94"/>
    </row>
    <row r="68" spans="1:6" ht="15.95" customHeight="1" x14ac:dyDescent="0.25">
      <c r="B68" s="94" t="s">
        <v>101</v>
      </c>
      <c r="C68" s="94"/>
      <c r="D68" s="94"/>
      <c r="E68" s="94"/>
      <c r="F68" s="94"/>
    </row>
    <row r="69" spans="1:6" x14ac:dyDescent="0.25">
      <c r="B69" s="94" t="s">
        <v>102</v>
      </c>
      <c r="C69" s="94"/>
      <c r="D69" s="94"/>
      <c r="E69" s="94"/>
      <c r="F69" s="94"/>
    </row>
    <row r="70" spans="1:6" x14ac:dyDescent="0.25">
      <c r="B70" s="123" t="s">
        <v>134</v>
      </c>
      <c r="C70" s="94"/>
      <c r="D70" s="94"/>
      <c r="E70" s="94"/>
      <c r="F70" s="94"/>
    </row>
    <row r="71" spans="1:6" x14ac:dyDescent="0.25">
      <c r="B71" s="94" t="s">
        <v>103</v>
      </c>
      <c r="C71" s="94"/>
      <c r="D71" s="94"/>
      <c r="E71" s="94"/>
      <c r="F71" s="94"/>
    </row>
    <row r="72" spans="1:6" x14ac:dyDescent="0.25">
      <c r="B72" s="94" t="s">
        <v>104</v>
      </c>
      <c r="C72" s="94"/>
      <c r="D72" s="94"/>
      <c r="E72" s="94"/>
      <c r="F72" s="94"/>
    </row>
    <row r="73" spans="1:6" x14ac:dyDescent="0.25">
      <c r="B73" s="110" t="s">
        <v>123</v>
      </c>
      <c r="C73" s="111" t="s">
        <v>105</v>
      </c>
      <c r="D73" s="45"/>
      <c r="E73" s="45"/>
      <c r="F73" s="112"/>
    </row>
    <row r="74" spans="1:6" x14ac:dyDescent="0.25">
      <c r="B74" s="97" t="s">
        <v>106</v>
      </c>
      <c r="C74" s="97" t="s">
        <v>125</v>
      </c>
      <c r="F74" s="96"/>
    </row>
    <row r="75" spans="1:6" x14ac:dyDescent="0.25">
      <c r="B75" s="97" t="s">
        <v>124</v>
      </c>
      <c r="C75" s="97" t="s">
        <v>107</v>
      </c>
      <c r="F75" s="96"/>
    </row>
    <row r="76" spans="1:6" x14ac:dyDescent="0.25">
      <c r="B76" s="98" t="s">
        <v>108</v>
      </c>
      <c r="C76" s="98" t="s">
        <v>126</v>
      </c>
      <c r="D76" s="44"/>
      <c r="E76" s="44"/>
      <c r="F76" s="99"/>
    </row>
    <row r="77" spans="1:6" ht="10.5" customHeight="1" x14ac:dyDescent="0.25"/>
    <row r="78" spans="1:6" x14ac:dyDescent="0.25">
      <c r="B78" s="100" t="s">
        <v>109</v>
      </c>
    </row>
    <row r="79" spans="1:6" x14ac:dyDescent="0.25">
      <c r="A79" s="48" t="s">
        <v>9</v>
      </c>
    </row>
    <row r="80" spans="1:6" x14ac:dyDescent="0.25">
      <c r="A80" s="101" t="s">
        <v>11</v>
      </c>
      <c r="B80" s="78"/>
    </row>
    <row r="81" spans="1:2" x14ac:dyDescent="0.25">
      <c r="A81" s="48" t="s">
        <v>13</v>
      </c>
    </row>
    <row r="82" spans="1:2" x14ac:dyDescent="0.25">
      <c r="A82" s="101" t="s">
        <v>16</v>
      </c>
      <c r="B82" s="78"/>
    </row>
    <row r="83" spans="1:2" x14ac:dyDescent="0.25">
      <c r="A83" s="48" t="s">
        <v>17</v>
      </c>
    </row>
    <row r="84" spans="1:2" x14ac:dyDescent="0.25">
      <c r="A84" s="101" t="s">
        <v>19</v>
      </c>
      <c r="B84" s="78"/>
    </row>
    <row r="85" spans="1:2" x14ac:dyDescent="0.25">
      <c r="A85" s="48" t="s">
        <v>21</v>
      </c>
    </row>
    <row r="86" spans="1:2" x14ac:dyDescent="0.25">
      <c r="A86" s="101" t="s">
        <v>23</v>
      </c>
      <c r="B86" s="78"/>
    </row>
    <row r="87" spans="1:2" x14ac:dyDescent="0.25">
      <c r="A87" s="48" t="s">
        <v>25</v>
      </c>
    </row>
    <row r="88" spans="1:2" x14ac:dyDescent="0.25">
      <c r="A88" s="101" t="s">
        <v>27</v>
      </c>
      <c r="B88" s="78"/>
    </row>
    <row r="89" spans="1:2" x14ac:dyDescent="0.25">
      <c r="A89" s="48" t="s">
        <v>29</v>
      </c>
    </row>
    <row r="90" spans="1:2" x14ac:dyDescent="0.25">
      <c r="A90" s="101" t="s">
        <v>31</v>
      </c>
      <c r="B90" s="78"/>
    </row>
  </sheetData>
  <mergeCells count="14">
    <mergeCell ref="B62:E62"/>
    <mergeCell ref="B64:E64"/>
    <mergeCell ref="B63:E63"/>
    <mergeCell ref="B56:E56"/>
    <mergeCell ref="B57:E57"/>
    <mergeCell ref="B58:E58"/>
    <mergeCell ref="B59:E59"/>
    <mergeCell ref="B60:E60"/>
    <mergeCell ref="B61:E61"/>
    <mergeCell ref="B53:E53"/>
    <mergeCell ref="B45:E45"/>
    <mergeCell ref="B46:E46"/>
    <mergeCell ref="B47:E47"/>
    <mergeCell ref="B51:E51"/>
  </mergeCells>
  <pageMargins left="0.51181102362204722" right="0.31496062992125984" top="0.74803149606299213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FC415-DFB4-4A94-8A3C-9BCBA656B4F4}">
  <dimension ref="A1:G83"/>
  <sheetViews>
    <sheetView topLeftCell="A54" workbookViewId="0">
      <selection activeCell="G90" sqref="G90"/>
    </sheetView>
  </sheetViews>
  <sheetFormatPr defaultColWidth="8.85546875" defaultRowHeight="15" x14ac:dyDescent="0.25"/>
  <cols>
    <col min="1" max="1" width="3.7109375" customWidth="1"/>
    <col min="2" max="2" width="37.42578125" customWidth="1"/>
    <col min="3" max="3" width="7.140625" customWidth="1"/>
    <col min="4" max="4" width="11.7109375" customWidth="1"/>
    <col min="5" max="5" width="4" customWidth="1"/>
    <col min="6" max="6" width="6" customWidth="1"/>
    <col min="7" max="7" width="22.7109375" customWidth="1"/>
  </cols>
  <sheetData>
    <row r="1" spans="1:7" ht="43.5" customHeight="1" x14ac:dyDescent="0.25">
      <c r="B1" s="38" t="s">
        <v>74</v>
      </c>
      <c r="C1" s="46"/>
      <c r="D1" s="2"/>
      <c r="E1" s="2"/>
    </row>
    <row r="2" spans="1:7" x14ac:dyDescent="0.25">
      <c r="B2" s="3" t="s">
        <v>75</v>
      </c>
      <c r="C2" s="2"/>
      <c r="D2" s="2"/>
      <c r="E2" s="2"/>
    </row>
    <row r="3" spans="1:7" ht="15.75" x14ac:dyDescent="0.25">
      <c r="B3" s="2"/>
      <c r="C3" s="1"/>
      <c r="D3" s="2"/>
      <c r="E3" s="2"/>
    </row>
    <row r="4" spans="1:7" ht="27" customHeight="1" x14ac:dyDescent="0.25">
      <c r="B4" s="4" t="s">
        <v>1</v>
      </c>
      <c r="C4" s="4" t="s">
        <v>2</v>
      </c>
      <c r="D4" s="5"/>
      <c r="E4" s="6"/>
    </row>
    <row r="5" spans="1:7" ht="15.75" x14ac:dyDescent="0.25">
      <c r="B5" s="7"/>
      <c r="C5" s="7"/>
      <c r="D5" s="7"/>
      <c r="E5" s="7"/>
    </row>
    <row r="6" spans="1:7" ht="18" customHeight="1" x14ac:dyDescent="0.25">
      <c r="B6" s="8" t="s">
        <v>3</v>
      </c>
      <c r="C6" s="9"/>
      <c r="D6" s="9"/>
      <c r="E6" s="9"/>
    </row>
    <row r="7" spans="1:7" ht="27" customHeight="1" x14ac:dyDescent="0.25">
      <c r="B7" s="10" t="s">
        <v>4</v>
      </c>
      <c r="C7" s="11"/>
      <c r="D7" s="11"/>
      <c r="E7" s="9"/>
    </row>
    <row r="8" spans="1:7" ht="8.25" customHeight="1" x14ac:dyDescent="0.25">
      <c r="B8" s="3"/>
      <c r="C8" s="12"/>
      <c r="D8" s="12"/>
      <c r="E8" s="12"/>
    </row>
    <row r="9" spans="1:7" ht="18" customHeight="1" x14ac:dyDescent="0.25">
      <c r="B9" s="13"/>
      <c r="C9" s="17"/>
      <c r="D9" s="14" t="s">
        <v>76</v>
      </c>
      <c r="E9" s="17"/>
      <c r="F9" s="121" t="s">
        <v>110</v>
      </c>
      <c r="G9" s="122"/>
    </row>
    <row r="10" spans="1:7" ht="18" hidden="1" customHeight="1" x14ac:dyDescent="0.25">
      <c r="A10" s="53"/>
      <c r="B10" s="13" t="s">
        <v>10</v>
      </c>
      <c r="C10" s="15"/>
      <c r="D10" s="16">
        <v>500</v>
      </c>
      <c r="E10" s="24">
        <f>SUM(C10*D10)</f>
        <v>0</v>
      </c>
    </row>
    <row r="11" spans="1:7" ht="8.25" customHeight="1" x14ac:dyDescent="0.25">
      <c r="B11" s="13"/>
      <c r="C11" s="17"/>
      <c r="D11" s="16"/>
      <c r="E11" s="24"/>
    </row>
    <row r="12" spans="1:7" ht="18" customHeight="1" x14ac:dyDescent="0.25">
      <c r="A12" s="57" t="s">
        <v>9</v>
      </c>
      <c r="B12" s="13" t="s">
        <v>12</v>
      </c>
      <c r="C12" s="17"/>
      <c r="D12" s="16"/>
      <c r="E12" s="24"/>
      <c r="F12" s="44"/>
      <c r="G12" s="44"/>
    </row>
    <row r="13" spans="1:7" ht="18" customHeight="1" thickBot="1" x14ac:dyDescent="0.3">
      <c r="A13" s="57" t="s">
        <v>11</v>
      </c>
      <c r="B13" s="18" t="s">
        <v>14</v>
      </c>
      <c r="C13" s="19"/>
      <c r="D13" s="16"/>
      <c r="E13" s="24"/>
      <c r="F13" s="45"/>
      <c r="G13" s="45"/>
    </row>
    <row r="14" spans="1:7" ht="18" customHeight="1" thickBot="1" x14ac:dyDescent="0.3">
      <c r="B14" s="21"/>
      <c r="C14" s="22" t="s">
        <v>15</v>
      </c>
      <c r="D14" s="43"/>
      <c r="E14" s="39"/>
    </row>
    <row r="15" spans="1:7" ht="18" customHeight="1" x14ac:dyDescent="0.25">
      <c r="B15" s="13"/>
      <c r="C15" s="17"/>
      <c r="D15" s="16"/>
      <c r="E15" s="24"/>
    </row>
    <row r="16" spans="1:7" ht="18" hidden="1" customHeight="1" x14ac:dyDescent="0.25">
      <c r="A16" s="53"/>
      <c r="B16" s="13" t="s">
        <v>77</v>
      </c>
      <c r="C16" s="37">
        <v>1</v>
      </c>
      <c r="D16" s="24">
        <v>15</v>
      </c>
      <c r="E16" s="24">
        <f>SUM(C16*D16)</f>
        <v>15</v>
      </c>
    </row>
    <row r="17" spans="1:7" ht="18" customHeight="1" x14ac:dyDescent="0.25">
      <c r="B17" s="102" t="s">
        <v>111</v>
      </c>
      <c r="C17" s="17"/>
      <c r="D17" s="24"/>
      <c r="E17" s="24"/>
    </row>
    <row r="18" spans="1:7" ht="18" customHeight="1" x14ac:dyDescent="0.25">
      <c r="A18" s="57" t="s">
        <v>13</v>
      </c>
      <c r="B18" s="13"/>
      <c r="C18" s="17"/>
      <c r="D18" s="41">
        <v>0</v>
      </c>
      <c r="E18" s="24"/>
      <c r="F18" s="44"/>
      <c r="G18" s="44"/>
    </row>
    <row r="19" spans="1:7" ht="18" customHeight="1" x14ac:dyDescent="0.25">
      <c r="A19" s="57" t="s">
        <v>16</v>
      </c>
      <c r="B19" s="13"/>
      <c r="C19" s="17"/>
      <c r="D19" s="42">
        <v>0</v>
      </c>
      <c r="E19" s="24"/>
      <c r="F19" s="45"/>
      <c r="G19" s="45"/>
    </row>
    <row r="20" spans="1:7" ht="18" customHeight="1" x14ac:dyDescent="0.25">
      <c r="A20" s="57" t="s">
        <v>17</v>
      </c>
      <c r="B20" s="13"/>
      <c r="C20" s="17"/>
      <c r="D20" s="42">
        <v>0</v>
      </c>
      <c r="E20" s="24"/>
      <c r="F20" s="45"/>
      <c r="G20" s="45"/>
    </row>
    <row r="21" spans="1:7" ht="18" customHeight="1" x14ac:dyDescent="0.25">
      <c r="A21" s="57" t="s">
        <v>19</v>
      </c>
      <c r="B21" s="13"/>
      <c r="C21" s="17"/>
      <c r="D21" s="42">
        <v>0</v>
      </c>
      <c r="E21" s="24"/>
      <c r="F21" s="45"/>
      <c r="G21" s="45"/>
    </row>
    <row r="22" spans="1:7" ht="18" customHeight="1" x14ac:dyDescent="0.25">
      <c r="A22" s="57" t="s">
        <v>21</v>
      </c>
      <c r="B22" s="13"/>
      <c r="C22" s="17"/>
      <c r="D22" s="42">
        <v>0</v>
      </c>
      <c r="E22" s="24"/>
      <c r="F22" s="45"/>
      <c r="G22" s="45"/>
    </row>
    <row r="23" spans="1:7" ht="18" customHeight="1" x14ac:dyDescent="0.25">
      <c r="A23" s="57" t="s">
        <v>23</v>
      </c>
      <c r="B23" s="13"/>
      <c r="C23" s="17"/>
      <c r="D23" s="42">
        <v>0</v>
      </c>
      <c r="E23" s="24"/>
      <c r="F23" s="45"/>
      <c r="G23" s="45"/>
    </row>
    <row r="24" spans="1:7" ht="18" customHeight="1" x14ac:dyDescent="0.25">
      <c r="A24" s="57" t="s">
        <v>25</v>
      </c>
      <c r="B24" s="13"/>
      <c r="C24" s="17"/>
      <c r="D24" s="42">
        <v>0</v>
      </c>
      <c r="E24" s="24"/>
      <c r="F24" s="45"/>
      <c r="G24" s="45"/>
    </row>
    <row r="25" spans="1:7" ht="18" customHeight="1" x14ac:dyDescent="0.25">
      <c r="A25" s="57" t="s">
        <v>27</v>
      </c>
      <c r="B25" s="13"/>
      <c r="C25" s="17"/>
      <c r="D25" s="42">
        <v>0</v>
      </c>
      <c r="E25" s="24"/>
      <c r="F25" s="45"/>
      <c r="G25" s="45"/>
    </row>
    <row r="26" spans="1:7" ht="18" customHeight="1" x14ac:dyDescent="0.25">
      <c r="A26" s="57" t="s">
        <v>29</v>
      </c>
      <c r="B26" s="13" t="s">
        <v>112</v>
      </c>
      <c r="C26" s="17"/>
      <c r="D26" s="42">
        <v>0</v>
      </c>
      <c r="E26" s="24"/>
      <c r="F26" s="45"/>
      <c r="G26" s="45"/>
    </row>
    <row r="27" spans="1:7" ht="18" customHeight="1" x14ac:dyDescent="0.25">
      <c r="A27" s="57" t="s">
        <v>31</v>
      </c>
      <c r="B27" s="13" t="s">
        <v>113</v>
      </c>
      <c r="C27" s="17"/>
      <c r="D27" s="42">
        <v>0</v>
      </c>
      <c r="E27" s="24"/>
      <c r="F27" s="45"/>
      <c r="G27" s="45"/>
    </row>
    <row r="28" spans="1:7" ht="18" customHeight="1" thickBot="1" x14ac:dyDescent="0.3">
      <c r="A28" s="57" t="s">
        <v>33</v>
      </c>
      <c r="B28" s="18" t="s">
        <v>114</v>
      </c>
      <c r="C28" s="40"/>
      <c r="D28" s="24">
        <v>0</v>
      </c>
      <c r="E28" s="24"/>
      <c r="F28" s="45"/>
      <c r="G28" s="45"/>
    </row>
    <row r="29" spans="1:7" ht="18" customHeight="1" thickBot="1" x14ac:dyDescent="0.3">
      <c r="C29" s="22" t="s">
        <v>78</v>
      </c>
      <c r="D29" s="23">
        <f>SUM(D18:D28)</f>
        <v>0</v>
      </c>
      <c r="E29" s="24"/>
    </row>
    <row r="30" spans="1:7" ht="18" customHeight="1" x14ac:dyDescent="0.25">
      <c r="C30" s="22"/>
      <c r="D30" s="22"/>
      <c r="E30" s="24"/>
    </row>
    <row r="31" spans="1:7" ht="18" customHeight="1" x14ac:dyDescent="0.25">
      <c r="B31" s="49" t="s">
        <v>79</v>
      </c>
      <c r="C31" s="22"/>
      <c r="D31" s="22"/>
      <c r="E31" s="24"/>
    </row>
    <row r="32" spans="1:7" ht="18" customHeight="1" x14ac:dyDescent="0.25">
      <c r="A32" s="57" t="s">
        <v>80</v>
      </c>
      <c r="B32" s="48" t="s">
        <v>81</v>
      </c>
      <c r="C32" s="22"/>
      <c r="D32" s="17">
        <v>5000</v>
      </c>
      <c r="E32" s="24"/>
    </row>
    <row r="33" spans="1:7" ht="18" customHeight="1" x14ac:dyDescent="0.25">
      <c r="A33" s="57" t="s">
        <v>39</v>
      </c>
      <c r="B33" s="50" t="s">
        <v>82</v>
      </c>
      <c r="C33" s="47"/>
      <c r="D33" s="40">
        <f>SUM(D14)</f>
        <v>0</v>
      </c>
      <c r="E33" s="24"/>
    </row>
    <row r="34" spans="1:7" ht="20.25" customHeight="1" thickBot="1" x14ac:dyDescent="0.3">
      <c r="B34" s="51" t="s">
        <v>83</v>
      </c>
      <c r="C34" s="22"/>
      <c r="D34" s="52">
        <f>SUM(D32:D33)</f>
        <v>5000</v>
      </c>
      <c r="E34" s="24"/>
    </row>
    <row r="35" spans="1:7" ht="14.25" customHeight="1" x14ac:dyDescent="0.25">
      <c r="B35" s="48"/>
      <c r="C35" s="22"/>
      <c r="D35" s="22"/>
      <c r="E35" s="24"/>
    </row>
    <row r="36" spans="1:7" ht="18" customHeight="1" x14ac:dyDescent="0.25">
      <c r="A36" s="57" t="s">
        <v>41</v>
      </c>
      <c r="B36" s="50" t="s">
        <v>84</v>
      </c>
      <c r="C36" s="47"/>
      <c r="D36" s="41">
        <f>SUM(D29)</f>
        <v>0</v>
      </c>
      <c r="E36" s="24"/>
    </row>
    <row r="37" spans="1:7" ht="18" customHeight="1" thickBot="1" x14ac:dyDescent="0.3">
      <c r="B37" s="51" t="s">
        <v>85</v>
      </c>
      <c r="C37" s="22"/>
      <c r="D37" s="56">
        <f>SUM(D34-D36)</f>
        <v>5000</v>
      </c>
      <c r="E37" s="24"/>
    </row>
    <row r="38" spans="1:7" ht="12" customHeight="1" x14ac:dyDescent="0.25">
      <c r="B38" s="17"/>
      <c r="D38" s="22"/>
      <c r="E38" s="39"/>
    </row>
    <row r="39" spans="1:7" ht="12.75" customHeight="1" x14ac:dyDescent="0.25">
      <c r="B39" s="68" t="s">
        <v>86</v>
      </c>
      <c r="C39" s="69"/>
      <c r="D39" s="69"/>
      <c r="E39" s="69"/>
      <c r="F39" s="69"/>
      <c r="G39" s="70"/>
    </row>
    <row r="40" spans="1:7" ht="12.75" customHeight="1" x14ac:dyDescent="0.25">
      <c r="B40" s="117" t="s">
        <v>87</v>
      </c>
      <c r="C40" s="118"/>
      <c r="D40" s="118"/>
      <c r="E40" s="118"/>
      <c r="F40" s="118"/>
      <c r="G40" s="72"/>
    </row>
    <row r="41" spans="1:7" ht="12.75" customHeight="1" x14ac:dyDescent="0.25">
      <c r="B41" s="73" t="s">
        <v>88</v>
      </c>
      <c r="C41" s="74"/>
      <c r="D41" s="74"/>
      <c r="E41" s="74"/>
      <c r="F41" s="74"/>
      <c r="G41" s="72"/>
    </row>
    <row r="42" spans="1:7" ht="16.5" customHeight="1" x14ac:dyDescent="0.25">
      <c r="B42" s="75" t="s">
        <v>89</v>
      </c>
      <c r="C42" s="71"/>
      <c r="D42" s="71"/>
      <c r="E42" s="71"/>
      <c r="F42" s="71"/>
      <c r="G42" s="76"/>
    </row>
    <row r="43" spans="1:7" ht="22.5" customHeight="1" x14ac:dyDescent="0.25">
      <c r="B43" s="29" t="s">
        <v>49</v>
      </c>
      <c r="C43" s="47"/>
      <c r="D43" s="47"/>
      <c r="E43" s="31"/>
      <c r="F43" s="44"/>
    </row>
    <row r="44" spans="1:7" ht="18" customHeight="1" x14ac:dyDescent="0.25">
      <c r="B44" s="28" t="s">
        <v>90</v>
      </c>
      <c r="C44" s="2"/>
      <c r="D44" s="2"/>
      <c r="E44" s="35"/>
    </row>
    <row r="45" spans="1:7" ht="18" customHeight="1" x14ac:dyDescent="0.25">
      <c r="B45" s="18"/>
      <c r="C45" s="54"/>
      <c r="D45" s="55"/>
      <c r="E45" s="31"/>
      <c r="F45" s="44"/>
    </row>
    <row r="46" spans="1:7" x14ac:dyDescent="0.25">
      <c r="B46" s="2"/>
      <c r="C46" s="13"/>
      <c r="D46" s="13"/>
      <c r="E46" s="13"/>
    </row>
    <row r="47" spans="1:7" ht="18.75" x14ac:dyDescent="0.25">
      <c r="A47" s="60" t="s">
        <v>5</v>
      </c>
      <c r="B47" s="61" t="s">
        <v>52</v>
      </c>
      <c r="C47" s="13"/>
      <c r="D47" s="13"/>
      <c r="E47" s="13"/>
    </row>
    <row r="48" spans="1:7" ht="10.5" customHeight="1" x14ac:dyDescent="0.25">
      <c r="B48" s="2"/>
      <c r="C48" s="13"/>
      <c r="D48" s="13"/>
      <c r="E48" s="13"/>
    </row>
    <row r="49" spans="1:5" x14ac:dyDescent="0.25">
      <c r="A49" s="62" t="s">
        <v>9</v>
      </c>
      <c r="B49" s="114" t="s">
        <v>91</v>
      </c>
      <c r="C49" s="114"/>
      <c r="D49" s="114"/>
      <c r="E49" s="114"/>
    </row>
    <row r="50" spans="1:5" x14ac:dyDescent="0.25">
      <c r="A50" s="62" t="s">
        <v>11</v>
      </c>
      <c r="B50" s="114" t="s">
        <v>92</v>
      </c>
      <c r="C50" s="114"/>
      <c r="D50" s="114"/>
      <c r="E50" s="114"/>
    </row>
    <row r="51" spans="1:5" x14ac:dyDescent="0.25">
      <c r="A51" s="62" t="s">
        <v>13</v>
      </c>
      <c r="B51" s="114" t="s">
        <v>115</v>
      </c>
      <c r="C51" s="114"/>
      <c r="D51" s="114"/>
      <c r="E51" s="114"/>
    </row>
    <row r="52" spans="1:5" x14ac:dyDescent="0.25">
      <c r="A52" s="62" t="s">
        <v>16</v>
      </c>
      <c r="B52" s="114" t="s">
        <v>115</v>
      </c>
      <c r="C52" s="114"/>
      <c r="D52" s="114"/>
      <c r="E52" s="114"/>
    </row>
    <row r="53" spans="1:5" x14ac:dyDescent="0.25">
      <c r="A53" s="62" t="s">
        <v>17</v>
      </c>
      <c r="B53" s="114" t="s">
        <v>115</v>
      </c>
      <c r="C53" s="114"/>
      <c r="D53" s="114"/>
      <c r="E53" s="114"/>
    </row>
    <row r="54" spans="1:5" x14ac:dyDescent="0.25">
      <c r="A54" s="62" t="s">
        <v>19</v>
      </c>
      <c r="B54" s="114" t="s">
        <v>115</v>
      </c>
      <c r="C54" s="114"/>
      <c r="D54" s="114"/>
      <c r="E54" s="114"/>
    </row>
    <row r="55" spans="1:5" x14ac:dyDescent="0.25">
      <c r="A55" s="62" t="s">
        <v>21</v>
      </c>
      <c r="B55" s="114" t="s">
        <v>115</v>
      </c>
      <c r="C55" s="114"/>
      <c r="D55" s="114"/>
      <c r="E55" s="114"/>
    </row>
    <row r="56" spans="1:5" x14ac:dyDescent="0.25">
      <c r="A56" s="62" t="s">
        <v>23</v>
      </c>
      <c r="B56" s="114" t="s">
        <v>115</v>
      </c>
      <c r="C56" s="114"/>
      <c r="D56" s="114"/>
      <c r="E56" s="114"/>
    </row>
    <row r="57" spans="1:5" x14ac:dyDescent="0.25">
      <c r="A57" s="62" t="s">
        <v>25</v>
      </c>
      <c r="B57" s="114" t="s">
        <v>115</v>
      </c>
      <c r="C57" s="114"/>
      <c r="D57" s="114"/>
      <c r="E57" s="114"/>
    </row>
    <row r="58" spans="1:5" x14ac:dyDescent="0.25">
      <c r="A58" s="62" t="s">
        <v>27</v>
      </c>
      <c r="B58" s="114" t="s">
        <v>115</v>
      </c>
      <c r="C58" s="114"/>
      <c r="D58" s="114"/>
      <c r="E58" s="114"/>
    </row>
    <row r="59" spans="1:5" x14ac:dyDescent="0.25">
      <c r="A59" s="62" t="s">
        <v>29</v>
      </c>
      <c r="B59" s="113" t="s">
        <v>116</v>
      </c>
      <c r="C59" s="114"/>
      <c r="D59" s="114"/>
      <c r="E59" s="114"/>
    </row>
    <row r="60" spans="1:5" x14ac:dyDescent="0.25">
      <c r="A60" s="62" t="s">
        <v>31</v>
      </c>
      <c r="B60" s="113" t="s">
        <v>117</v>
      </c>
      <c r="C60" s="114"/>
      <c r="D60" s="114"/>
      <c r="E60" s="114"/>
    </row>
    <row r="61" spans="1:5" x14ac:dyDescent="0.25">
      <c r="A61" s="62" t="s">
        <v>33</v>
      </c>
      <c r="B61" s="113" t="s">
        <v>118</v>
      </c>
      <c r="C61" s="114"/>
      <c r="D61" s="114"/>
      <c r="E61" s="114"/>
    </row>
    <row r="62" spans="1:5" x14ac:dyDescent="0.25">
      <c r="A62" s="62" t="s">
        <v>80</v>
      </c>
      <c r="B62" s="113" t="s">
        <v>93</v>
      </c>
      <c r="C62" s="114"/>
      <c r="D62" s="114"/>
      <c r="E62" s="114"/>
    </row>
    <row r="63" spans="1:5" x14ac:dyDescent="0.25">
      <c r="A63" s="103" t="s">
        <v>39</v>
      </c>
      <c r="B63" s="113" t="s">
        <v>94</v>
      </c>
      <c r="C63" s="114"/>
      <c r="D63" s="114"/>
      <c r="E63" s="114"/>
    </row>
    <row r="64" spans="1:5" x14ac:dyDescent="0.25">
      <c r="A64" s="62" t="s">
        <v>41</v>
      </c>
      <c r="B64" s="113" t="s">
        <v>94</v>
      </c>
      <c r="C64" s="114"/>
      <c r="D64" s="114"/>
      <c r="E64" s="114"/>
    </row>
    <row r="65" spans="1:7" x14ac:dyDescent="0.25">
      <c r="A65" s="48"/>
      <c r="B65" s="114"/>
      <c r="C65" s="114"/>
      <c r="D65" s="114"/>
      <c r="E65" s="114"/>
    </row>
    <row r="66" spans="1:7" x14ac:dyDescent="0.25">
      <c r="A66" s="48"/>
      <c r="B66" s="104" t="s">
        <v>119</v>
      </c>
      <c r="C66" s="105"/>
      <c r="D66" s="105"/>
      <c r="E66" s="105"/>
      <c r="F66" s="105"/>
      <c r="G66" s="106"/>
    </row>
    <row r="67" spans="1:7" x14ac:dyDescent="0.25">
      <c r="A67" s="48"/>
      <c r="B67" s="107" t="s">
        <v>120</v>
      </c>
      <c r="C67" s="108"/>
      <c r="D67" s="108"/>
      <c r="E67" s="108"/>
      <c r="F67" s="108"/>
      <c r="G67" s="72"/>
    </row>
    <row r="68" spans="1:7" x14ac:dyDescent="0.25">
      <c r="B68" s="119" t="s">
        <v>121</v>
      </c>
      <c r="C68" s="120"/>
      <c r="D68" s="120"/>
      <c r="E68" s="120"/>
      <c r="F68" s="120"/>
      <c r="G68" s="76"/>
    </row>
    <row r="69" spans="1:7" x14ac:dyDescent="0.25">
      <c r="B69" s="77"/>
    </row>
    <row r="70" spans="1:7" ht="15" customHeight="1" x14ac:dyDescent="0.25">
      <c r="B70" s="67" t="s">
        <v>73</v>
      </c>
    </row>
    <row r="71" spans="1:7" x14ac:dyDescent="0.25">
      <c r="A71" s="51"/>
    </row>
    <row r="72" spans="1:7" x14ac:dyDescent="0.25">
      <c r="A72" s="51"/>
      <c r="B72" t="s">
        <v>95</v>
      </c>
      <c r="C72" s="58"/>
      <c r="D72" s="58"/>
      <c r="E72" s="58"/>
      <c r="F72" s="58"/>
      <c r="G72" s="58"/>
    </row>
    <row r="73" spans="1:7" x14ac:dyDescent="0.25">
      <c r="B73" s="77" t="s">
        <v>122</v>
      </c>
    </row>
    <row r="74" spans="1:7" x14ac:dyDescent="0.25">
      <c r="B74" s="77" t="s">
        <v>127</v>
      </c>
    </row>
    <row r="75" spans="1:7" x14ac:dyDescent="0.25">
      <c r="B75" s="77" t="s">
        <v>128</v>
      </c>
    </row>
    <row r="76" spans="1:7" x14ac:dyDescent="0.25">
      <c r="B76" s="77" t="s">
        <v>129</v>
      </c>
    </row>
    <row r="77" spans="1:7" ht="8.25" customHeight="1" x14ac:dyDescent="0.25">
      <c r="B77" s="77"/>
    </row>
    <row r="78" spans="1:7" x14ac:dyDescent="0.25">
      <c r="B78" t="s">
        <v>130</v>
      </c>
    </row>
    <row r="79" spans="1:7" x14ac:dyDescent="0.25">
      <c r="B79" t="s">
        <v>107</v>
      </c>
    </row>
    <row r="81" spans="2:4" x14ac:dyDescent="0.25">
      <c r="B81" s="114"/>
      <c r="C81" s="114"/>
      <c r="D81" s="114"/>
    </row>
    <row r="82" spans="2:4" x14ac:dyDescent="0.25">
      <c r="B82" s="77"/>
    </row>
    <row r="83" spans="2:4" x14ac:dyDescent="0.25">
      <c r="B83" s="80"/>
    </row>
  </sheetData>
  <mergeCells count="21">
    <mergeCell ref="F9:G9"/>
    <mergeCell ref="B53:E53"/>
    <mergeCell ref="B54:E54"/>
    <mergeCell ref="B56:E56"/>
    <mergeCell ref="B58:E58"/>
    <mergeCell ref="B81:D81"/>
    <mergeCell ref="B60:E60"/>
    <mergeCell ref="B40:F40"/>
    <mergeCell ref="B49:E49"/>
    <mergeCell ref="B50:E50"/>
    <mergeCell ref="B51:E51"/>
    <mergeCell ref="B52:E52"/>
    <mergeCell ref="B55:E55"/>
    <mergeCell ref="B57:E57"/>
    <mergeCell ref="B61:E61"/>
    <mergeCell ref="B62:E62"/>
    <mergeCell ref="B63:E63"/>
    <mergeCell ref="B64:E64"/>
    <mergeCell ref="B65:E65"/>
    <mergeCell ref="B59:E59"/>
    <mergeCell ref="B68:F68"/>
  </mergeCells>
  <phoneticPr fontId="18" type="noConversion"/>
  <pageMargins left="0.51181102362204722" right="0.31496062992125984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Budget B-prov - UTFALL</vt:lpstr>
      <vt:lpstr>Ekonomisk Redovisning B-prov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Ewa Odenmark</cp:lastModifiedBy>
  <cp:revision/>
  <cp:lastPrinted>2024-02-19T16:33:41Z</cp:lastPrinted>
  <dcterms:created xsi:type="dcterms:W3CDTF">2023-03-29T17:35:14Z</dcterms:created>
  <dcterms:modified xsi:type="dcterms:W3CDTF">2024-03-28T08:52:49Z</dcterms:modified>
  <cp:category/>
  <cp:contentStatus/>
</cp:coreProperties>
</file>